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9" i="1" l="1"/>
  <c r="O10" i="1"/>
  <c r="O14" i="1"/>
  <c r="O17" i="1" s="1"/>
  <c r="M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L10" i="1"/>
  <c r="K10" i="1"/>
  <c r="J10" i="1"/>
  <c r="I10" i="1"/>
  <c r="I14" i="1" s="1"/>
  <c r="H10" i="1"/>
  <c r="H14" i="1" s="1"/>
  <c r="G10" i="1"/>
  <c r="G14" i="1" s="1"/>
  <c r="G17" i="1" s="1"/>
  <c r="F10" i="1"/>
  <c r="F14" i="1" s="1"/>
  <c r="E10" i="1"/>
  <c r="E14" i="1" s="1"/>
  <c r="E17" i="1" s="1"/>
  <c r="N14" i="1"/>
  <c r="D11" i="1"/>
  <c r="I17" i="1" l="1"/>
  <c r="M17" i="1" s="1"/>
  <c r="M14" i="1"/>
  <c r="F17" i="1"/>
  <c r="K17" i="1" s="1"/>
  <c r="K14" i="1"/>
  <c r="H17" i="1"/>
  <c r="L17" i="1" s="1"/>
  <c r="L14" i="1"/>
</calcChain>
</file>

<file path=xl/sharedStrings.xml><?xml version="1.0" encoding="utf-8"?>
<sst xmlns="http://schemas.openxmlformats.org/spreadsheetml/2006/main" count="81" uniqueCount="54">
  <si>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</si>
  <si>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</si>
  <si>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</si>
  <si>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</si>
  <si>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</si>
  <si>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</si>
  <si>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</si>
  <si>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</si>
  <si>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</si>
  <si>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</si>
  <si>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</si>
  <si>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</si>
  <si>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</si>
  <si>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</si>
  <si>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</si>
  <si>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</si>
  <si>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</si>
  <si>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</si>
  <si>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</si>
  <si>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</si>
  <si>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</si>
  <si>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</si>
  <si>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</si>
  <si>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</si>
  <si>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</si>
  <si>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</si>
  <si>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</si>
  <si>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</si>
  <si>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</si>
  <si>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</si>
  <si>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</si>
  <si>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</si>
  <si>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</si>
  <si>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</si>
  <si>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</si>
  <si>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Tiina Tapola</t>
  </si>
  <si>
    <t>12.</t>
  </si>
  <si>
    <t>Tahko</t>
  </si>
  <si>
    <t>27.7.1974</t>
  </si>
  <si>
    <t>Tahko = Hyvinkään Tahko  (1915)</t>
  </si>
  <si>
    <t>ykköspesis</t>
  </si>
  <si>
    <t>KuPu</t>
  </si>
  <si>
    <t>KuPu = Kuusankosken Puhti  (1910)</t>
  </si>
  <si>
    <t>suomensarja</t>
  </si>
  <si>
    <t>HP</t>
  </si>
  <si>
    <t>HP = Haminan Palloilijat  (1928)</t>
  </si>
  <si>
    <t>ENSIMMÄISET</t>
  </si>
  <si>
    <t>Ottelu</t>
  </si>
  <si>
    <t>1.  ottelu</t>
  </si>
  <si>
    <t>Lyöty juoksu</t>
  </si>
  <si>
    <t>Tuotu juoksu</t>
  </si>
  <si>
    <t>Kunnari</t>
  </si>
  <si>
    <t>21.05. 1998  Tahko - ViU  0-2  (0-5, 2-24)</t>
  </si>
  <si>
    <t xml:space="preserve">  23 v   9 kk 24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</si>
</sst>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1" fontId="1" fillId="7" borderId="3" xfId="0" applyNumberFormat="1" applyFont="1" applyFill="1" applyBorder="1" applyAlignment="1">
      <alignment horizontal="center"/>
    </xf>
    <xf numFmtId="165" fontId="1" fillId="7" borderId="3" xfId="1" quotePrefix="1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9" borderId="11" xfId="0" applyFont="1" applyFill="1" applyBorder="1"/>
    <xf numFmtId="0" fontId="3" fillId="9" borderId="7" xfId="0" applyFont="1" applyFill="1" applyBorder="1"/>
    <xf numFmtId="0" fontId="1" fillId="9" borderId="7" xfId="0" applyFont="1" applyFill="1" applyBorder="1"/>
    <xf numFmtId="0" fontId="1" fillId="9" borderId="7" xfId="0" applyFont="1" applyFill="1" applyBorder="1" applyAlignment="1">
      <alignment horizontal="right"/>
    </xf>
    <xf numFmtId="0" fontId="1" fillId="9" borderId="12" xfId="0" applyFont="1" applyFill="1" applyBorder="1"/>
    <xf numFmtId="0" fontId="3" fillId="9" borderId="0" xfId="0" applyFont="1" applyFill="1" applyBorder="1"/>
    <xf numFmtId="0" fontId="1" fillId="9" borderId="0" xfId="0" applyFont="1" applyFill="1" applyBorder="1"/>
    <xf numFmtId="0" fontId="1" fillId="9" borderId="0" xfId="0" applyFont="1" applyFill="1" applyBorder="1" applyAlignment="1">
      <alignment horizontal="right"/>
    </xf>
    <xf numFmtId="0" fontId="1" fillId="9" borderId="5" xfId="0" applyFont="1" applyFill="1" applyBorder="1" applyAlignment="1">
      <alignment horizontal="center"/>
    </xf>
    <xf numFmtId="0" fontId="1" fillId="9" borderId="8" xfId="0" applyFont="1" applyFill="1" applyBorder="1"/>
    <xf numFmtId="0" fontId="3" fillId="9" borderId="9" xfId="0" applyFont="1" applyFill="1" applyBorder="1"/>
    <xf numFmtId="0" fontId="1" fillId="9" borderId="9" xfId="0" applyFont="1" applyFill="1" applyBorder="1"/>
    <xf numFmtId="0" fontId="1" fillId="9" borderId="9" xfId="0" applyFont="1" applyFill="1" applyBorder="1" applyAlignment="1">
      <alignment horizontal="right"/>
    </xf>
    <xf numFmtId="0" fontId="1" fillId="9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8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38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7">
        <v>1993</v>
      </c>
      <c r="C4" s="67"/>
      <c r="D4" s="68" t="s">
        <v>41</v>
      </c>
      <c r="E4" s="67"/>
      <c r="F4" s="69" t="s">
        <v>43</v>
      </c>
      <c r="G4" s="70"/>
      <c r="H4" s="71"/>
      <c r="I4" s="67"/>
      <c r="J4" s="67"/>
      <c r="K4" s="67"/>
      <c r="L4" s="67"/>
      <c r="M4" s="67"/>
      <c r="N4" s="72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1">
        <v>1994</v>
      </c>
      <c r="C5" s="61"/>
      <c r="D5" s="62" t="s">
        <v>41</v>
      </c>
      <c r="E5" s="61"/>
      <c r="F5" s="63" t="s">
        <v>40</v>
      </c>
      <c r="G5" s="64"/>
      <c r="H5" s="65"/>
      <c r="I5" s="61"/>
      <c r="J5" s="61"/>
      <c r="K5" s="61"/>
      <c r="L5" s="61"/>
      <c r="M5" s="61"/>
      <c r="N5" s="66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1">
        <v>1995</v>
      </c>
      <c r="C6" s="61"/>
      <c r="D6" s="62" t="s">
        <v>44</v>
      </c>
      <c r="E6" s="73"/>
      <c r="F6" s="63" t="s">
        <v>40</v>
      </c>
      <c r="G6" s="64"/>
      <c r="H6" s="65"/>
      <c r="I6" s="61"/>
      <c r="J6" s="61"/>
      <c r="K6" s="61"/>
      <c r="L6" s="61"/>
      <c r="M6" s="61"/>
      <c r="N6" s="74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61">
        <v>1996</v>
      </c>
      <c r="C7" s="61"/>
      <c r="D7" s="62" t="s">
        <v>37</v>
      </c>
      <c r="E7" s="61"/>
      <c r="F7" s="63" t="s">
        <v>40</v>
      </c>
      <c r="G7" s="64"/>
      <c r="H7" s="65"/>
      <c r="I7" s="61"/>
      <c r="J7" s="61"/>
      <c r="K7" s="61"/>
      <c r="L7" s="61"/>
      <c r="M7" s="61"/>
      <c r="N7" s="66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61">
        <v>1997</v>
      </c>
      <c r="C8" s="61"/>
      <c r="D8" s="62" t="s">
        <v>37</v>
      </c>
      <c r="E8" s="61"/>
      <c r="F8" s="63" t="s">
        <v>40</v>
      </c>
      <c r="G8" s="64"/>
      <c r="H8" s="65"/>
      <c r="I8" s="61"/>
      <c r="J8" s="61"/>
      <c r="K8" s="61"/>
      <c r="L8" s="61"/>
      <c r="M8" s="61"/>
      <c r="N8" s="66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1998</v>
      </c>
      <c r="C9" s="27" t="s">
        <v>36</v>
      </c>
      <c r="D9" s="29" t="s">
        <v>37</v>
      </c>
      <c r="E9" s="27">
        <v>7</v>
      </c>
      <c r="F9" s="27">
        <v>0</v>
      </c>
      <c r="G9" s="27">
        <v>0</v>
      </c>
      <c r="H9" s="27">
        <v>1</v>
      </c>
      <c r="I9" s="27">
        <v>6</v>
      </c>
      <c r="J9" s="27">
        <v>5</v>
      </c>
      <c r="K9" s="27">
        <v>0</v>
      </c>
      <c r="L9" s="27">
        <v>1</v>
      </c>
      <c r="M9" s="27">
        <f>PRODUCT(F9+G9)</f>
        <v>0</v>
      </c>
      <c r="N9" s="30">
        <v>0.214</v>
      </c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SUM(E9:E9)</f>
        <v>7</v>
      </c>
      <c r="F10" s="19">
        <f t="shared" si="0"/>
        <v>0</v>
      </c>
      <c r="G10" s="19">
        <f t="shared" si="0"/>
        <v>0</v>
      </c>
      <c r="H10" s="19">
        <f t="shared" si="0"/>
        <v>1</v>
      </c>
      <c r="I10" s="19">
        <f t="shared" si="0"/>
        <v>6</v>
      </c>
      <c r="J10" s="19">
        <f t="shared" si="0"/>
        <v>5</v>
      </c>
      <c r="K10" s="19">
        <f t="shared" si="0"/>
        <v>0</v>
      </c>
      <c r="L10" s="19">
        <f t="shared" si="0"/>
        <v>1</v>
      </c>
      <c r="M10" s="19">
        <f t="shared" si="0"/>
        <v>0</v>
      </c>
      <c r="N10" s="31">
        <v>0.214</v>
      </c>
      <c r="O10" s="32">
        <f t="shared" ref="O10:AE10" si="1">SUM(O9:O9)</f>
        <v>0</v>
      </c>
      <c r="P10" s="19">
        <f t="shared" si="1"/>
        <v>0</v>
      </c>
      <c r="Q10" s="19">
        <f t="shared" si="1"/>
        <v>0</v>
      </c>
      <c r="R10" s="19">
        <f t="shared" si="1"/>
        <v>0</v>
      </c>
      <c r="S10" s="19">
        <f t="shared" si="1"/>
        <v>0</v>
      </c>
      <c r="T10" s="19">
        <f t="shared" si="1"/>
        <v>0</v>
      </c>
      <c r="U10" s="19">
        <f t="shared" si="1"/>
        <v>0</v>
      </c>
      <c r="V10" s="19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0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SUM(F10:H10)+((I10-F10-G10)/3)+(E10/3)+(Z10*25)+(AA10*25)+(AB10*10)+(AC10*25)+(AD10*20)+(AE10*15)</f>
        <v>5.3333333333333339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40"/>
      <c r="D13" s="40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1" t="s">
        <v>33</v>
      </c>
      <c r="O13" s="25"/>
      <c r="P13" s="41" t="s">
        <v>46</v>
      </c>
      <c r="Q13" s="13"/>
      <c r="R13" s="13"/>
      <c r="S13" s="13"/>
      <c r="T13" s="75"/>
      <c r="U13" s="75"/>
      <c r="V13" s="75"/>
      <c r="W13" s="75"/>
      <c r="X13" s="75"/>
      <c r="Y13" s="13"/>
      <c r="Z13" s="13"/>
      <c r="AA13" s="13"/>
      <c r="AB13" s="13"/>
      <c r="AC13" s="13"/>
      <c r="AD13" s="13"/>
      <c r="AE13" s="13"/>
      <c r="AF13" s="76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17</v>
      </c>
      <c r="C14" s="13"/>
      <c r="D14" s="42"/>
      <c r="E14" s="27">
        <f>PRODUCT(E10)</f>
        <v>7</v>
      </c>
      <c r="F14" s="27">
        <f>PRODUCT(F10)</f>
        <v>0</v>
      </c>
      <c r="G14" s="27">
        <f>PRODUCT(G10)</f>
        <v>0</v>
      </c>
      <c r="H14" s="27">
        <f>PRODUCT(H10)</f>
        <v>1</v>
      </c>
      <c r="I14" s="27">
        <f>PRODUCT(I10)</f>
        <v>6</v>
      </c>
      <c r="J14" s="1"/>
      <c r="K14" s="43">
        <f>PRODUCT((F14+G14)/E14)</f>
        <v>0</v>
      </c>
      <c r="L14" s="43">
        <f>PRODUCT(H14/E14)</f>
        <v>0.14285714285714285</v>
      </c>
      <c r="M14" s="43">
        <f>PRODUCT(I14/E14)</f>
        <v>0.8571428571428571</v>
      </c>
      <c r="N14" s="30">
        <f>PRODUCT(N10)</f>
        <v>0.214</v>
      </c>
      <c r="O14" s="25">
        <f>PRODUCT(O10)</f>
        <v>0</v>
      </c>
      <c r="P14" s="77" t="s">
        <v>47</v>
      </c>
      <c r="Q14" s="78"/>
      <c r="R14" s="78"/>
      <c r="S14" s="83" t="s">
        <v>52</v>
      </c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80" t="s">
        <v>48</v>
      </c>
      <c r="AE14" s="79"/>
      <c r="AF14" s="85" t="s">
        <v>53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18</v>
      </c>
      <c r="C15" s="45"/>
      <c r="D15" s="46"/>
      <c r="E15" s="27"/>
      <c r="F15" s="27"/>
      <c r="G15" s="27"/>
      <c r="H15" s="27"/>
      <c r="I15" s="27"/>
      <c r="J15" s="1"/>
      <c r="K15" s="43"/>
      <c r="L15" s="43"/>
      <c r="M15" s="43"/>
      <c r="N15" s="30"/>
      <c r="O15" s="25"/>
      <c r="P15" s="81" t="s">
        <v>49</v>
      </c>
      <c r="Q15" s="82"/>
      <c r="R15" s="82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4"/>
      <c r="AE15" s="83"/>
      <c r="AF15" s="85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19</v>
      </c>
      <c r="C16" s="48"/>
      <c r="D16" s="49"/>
      <c r="E16" s="28"/>
      <c r="F16" s="28"/>
      <c r="G16" s="28"/>
      <c r="H16" s="28"/>
      <c r="I16" s="28"/>
      <c r="J16" s="1"/>
      <c r="K16" s="50"/>
      <c r="L16" s="50"/>
      <c r="M16" s="50"/>
      <c r="N16" s="51"/>
      <c r="O16" s="25"/>
      <c r="P16" s="81" t="s">
        <v>50</v>
      </c>
      <c r="Q16" s="82"/>
      <c r="R16" s="82"/>
      <c r="S16" s="83" t="s">
        <v>52</v>
      </c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4" t="s">
        <v>48</v>
      </c>
      <c r="AE16" s="83"/>
      <c r="AF16" s="85" t="s">
        <v>53</v>
      </c>
      <c r="AG16" s="24"/>
      <c r="AH16" s="9"/>
      <c r="AI16" s="9"/>
      <c r="AJ16" s="9"/>
      <c r="AK16" s="9"/>
      <c r="AL16" s="9"/>
    </row>
    <row r="17" spans="1:39" ht="15" customHeight="1" x14ac:dyDescent="0.2">
      <c r="A17" s="1"/>
      <c r="B17" s="52" t="s">
        <v>20</v>
      </c>
      <c r="C17" s="53"/>
      <c r="D17" s="54"/>
      <c r="E17" s="19">
        <f>SUM(E14:E16)</f>
        <v>7</v>
      </c>
      <c r="F17" s="19">
        <f>SUM(F14:F16)</f>
        <v>0</v>
      </c>
      <c r="G17" s="19">
        <f>SUM(G14:G16)</f>
        <v>0</v>
      </c>
      <c r="H17" s="19">
        <f>SUM(H14:H16)</f>
        <v>1</v>
      </c>
      <c r="I17" s="19">
        <f>SUM(I14:I16)</f>
        <v>6</v>
      </c>
      <c r="J17" s="1"/>
      <c r="K17" s="55">
        <f>PRODUCT((F17+G17)/E17)</f>
        <v>0</v>
      </c>
      <c r="L17" s="55">
        <f>PRODUCT(H17/E17)</f>
        <v>0.14285714285714285</v>
      </c>
      <c r="M17" s="55">
        <f>PRODUCT(I17/E17)</f>
        <v>0.8571428571428571</v>
      </c>
      <c r="N17" s="31">
        <v>0.214</v>
      </c>
      <c r="O17" s="25">
        <f>SUM(O14:O16)</f>
        <v>0</v>
      </c>
      <c r="P17" s="86" t="s">
        <v>51</v>
      </c>
      <c r="Q17" s="87"/>
      <c r="R17" s="87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9"/>
      <c r="AE17" s="88"/>
      <c r="AF17" s="90"/>
      <c r="AG17" s="24"/>
      <c r="AH17" s="9"/>
      <c r="AI17" s="9"/>
      <c r="AJ17" s="9"/>
      <c r="AK17" s="9"/>
      <c r="AL17" s="9"/>
    </row>
    <row r="18" spans="1:39" ht="15" customHeight="1" x14ac:dyDescent="0.2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9" ht="15" customHeight="1" x14ac:dyDescent="0.2">
      <c r="A19" s="1"/>
      <c r="B19" s="1" t="s">
        <v>34</v>
      </c>
      <c r="C19" s="1"/>
      <c r="D19" s="60" t="s">
        <v>42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9" ht="15" customHeight="1" x14ac:dyDescent="0.2">
      <c r="A20" s="1"/>
      <c r="B20" s="1"/>
      <c r="C20" s="1"/>
      <c r="D20" s="1" t="s">
        <v>45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9" ht="15" customHeight="1" x14ac:dyDescent="0.25">
      <c r="A21" s="1"/>
      <c r="B21" s="1"/>
      <c r="C21" s="1"/>
      <c r="D21" s="1" t="s">
        <v>39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9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9" s="57" customFormat="1" ht="15" customHeight="1" x14ac:dyDescent="0.25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56"/>
      <c r="N23" s="56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  <c r="AM23" s="26"/>
    </row>
    <row r="24" spans="1:39" s="57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  <c r="AM24" s="26"/>
    </row>
    <row r="25" spans="1:39" s="5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  <c r="AM25" s="26"/>
    </row>
    <row r="26" spans="1:39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9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9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9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56"/>
      <c r="N29" s="3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9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9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9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58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58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58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58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5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6:38" ht="15" customHeight="1" x14ac:dyDescent="0.25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6:38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6:38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6:38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6:38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6:38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6:38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6:38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6:38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6:38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6:38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6:38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6:38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6:38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6:38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6:38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6:38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6:38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6:38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6:38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6:38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6:38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6:38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6:38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6:38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6:38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</sheetData>
  <sortState ref="D20:J22">
    <sortCondition ref="D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2019-02-02T12:41:36Z</dcterms:modified>
</cp:coreProperties>
</file>